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asediger/Documents/Kostenlose Vorlagen/Excel/Neue erstellt:überarbeitet/"/>
    </mc:Choice>
  </mc:AlternateContent>
  <xr:revisionPtr revIDLastSave="0" documentId="13_ncr:1_{1C915F3A-FFFE-1B47-ABF8-322F72C07A46}" xr6:coauthVersionLast="47" xr6:coauthVersionMax="47" xr10:uidLastSave="{00000000-0000-0000-0000-000000000000}"/>
  <bookViews>
    <workbookView xWindow="0" yWindow="500" windowWidth="25600" windowHeight="14280" xr2:uid="{00000000-000D-0000-FFFF-FFFF00000000}"/>
  </bookViews>
  <sheets>
    <sheet name="Schichtplan" sheetId="1" r:id="rId1"/>
    <sheet name="Übersicht Mitarbeiter" sheetId="3" r:id="rId2"/>
  </sheets>
  <definedNames>
    <definedName name="_xlnm._FilterDatabase" localSheetId="0" hidden="1">Schichtplan!$G$48:$G$48</definedName>
    <definedName name="_xlnm._FilterDatabase" localSheetId="1" hidden="1">'Übersicht Mitarbeiter'!$G$48:$G$48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8" i="3"/>
  <c r="G52" i="3" l="1"/>
  <c r="I37" i="1" l="1"/>
  <c r="F8" i="3"/>
  <c r="H8" i="3" s="1"/>
  <c r="F20" i="3"/>
  <c r="H20" i="3" s="1"/>
  <c r="F11" i="3"/>
  <c r="H11" i="3" s="1"/>
  <c r="F15" i="3"/>
  <c r="H15" i="3" s="1"/>
  <c r="F19" i="3"/>
  <c r="H19" i="3" s="1"/>
  <c r="F16" i="3"/>
  <c r="H16" i="3" s="1"/>
  <c r="F9" i="3"/>
  <c r="H9" i="3" s="1"/>
  <c r="F13" i="3"/>
  <c r="H13" i="3" s="1"/>
  <c r="F17" i="3"/>
  <c r="H17" i="3" s="1"/>
  <c r="F21" i="3"/>
  <c r="H21" i="3" s="1"/>
  <c r="F12" i="3"/>
  <c r="H12" i="3" s="1"/>
  <c r="F10" i="3"/>
  <c r="H10" i="3" s="1"/>
  <c r="F14" i="3"/>
  <c r="H14" i="3" s="1"/>
  <c r="F18" i="3"/>
  <c r="H18" i="3" s="1"/>
  <c r="F22" i="3"/>
  <c r="H22" i="3" s="1"/>
  <c r="H24" i="3" l="1"/>
</calcChain>
</file>

<file path=xl/sharedStrings.xml><?xml version="1.0" encoding="utf-8"?>
<sst xmlns="http://schemas.openxmlformats.org/spreadsheetml/2006/main" count="164" uniqueCount="116">
  <si>
    <t>Schichtplan Vorlage</t>
  </si>
  <si>
    <t xml:space="preserve">Woche: </t>
  </si>
  <si>
    <t>Abteilung:</t>
  </si>
  <si>
    <t>Montag</t>
  </si>
  <si>
    <t>Dienstag</t>
  </si>
  <si>
    <t>Mittwoch</t>
  </si>
  <si>
    <t>Donnerstag</t>
  </si>
  <si>
    <t>Freitag</t>
  </si>
  <si>
    <t>Samstag</t>
  </si>
  <si>
    <t>Sonntag</t>
  </si>
  <si>
    <t>Schichtbeginn:</t>
  </si>
  <si>
    <t>Schichtdauer:</t>
  </si>
  <si>
    <t>Uhr</t>
  </si>
  <si>
    <t>Stunden</t>
  </si>
  <si>
    <t>KW 50</t>
  </si>
  <si>
    <t>Küche</t>
  </si>
  <si>
    <t>KW 1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</si>
  <si>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</si>
  <si>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</si>
  <si>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</si>
  <si>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</si>
  <si>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</si>
  <si>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</si>
  <si>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</si>
  <si>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</si>
  <si>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</si>
  <si>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</si>
  <si>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</si>
  <si>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</si>
  <si>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</si>
  <si>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</si>
  <si>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</si>
  <si>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</si>
  <si>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</si>
  <si>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</si>
  <si>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</si>
  <si>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</si>
  <si>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</si>
  <si>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</si>
  <si>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</si>
  <si>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</si>
  <si>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</si>
  <si>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</si>
  <si>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</si>
  <si>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</si>
  <si>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</si>
  <si>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</si>
  <si>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</si>
  <si>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</si>
  <si>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</si>
  <si>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</si>
  <si>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</si>
  <si>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</si>
  <si>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</si>
  <si>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</si>
  <si>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</si>
  <si>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</si>
  <si>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</si>
  <si>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</si>
  <si>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</si>
  <si>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</si>
  <si>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</si>
  <si>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</si>
  <si>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</si>
  <si>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</si>
  <si>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51</t>
  </si>
  <si>
    <t>KW 52</t>
  </si>
  <si>
    <t>KW 53</t>
  </si>
  <si>
    <t>KW 54</t>
  </si>
  <si>
    <t>ID</t>
  </si>
  <si>
    <t>Mitarbeiter</t>
  </si>
  <si>
    <t>Einteilungen</t>
  </si>
  <si>
    <t>Wochenstunden</t>
  </si>
  <si>
    <t>Stundenlohn</t>
  </si>
  <si>
    <t>Bruttolohn/Woche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</si>
  <si>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</si>
  <si>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</si>
  <si>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</si>
  <si>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</si>
  <si>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</si>
  <si>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</si>
  <si>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</si>
  <si>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</si>
  <si>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</si>
  <si>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</si>
  <si>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</si>
  <si>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</si>
  <si>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</si>
  <si>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</si>
  <si>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</si>
  <si>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Walther White</t>
  </si>
  <si>
    <t>Jessy Pinkman</t>
  </si>
  <si>
    <t>Saul Gonzalez</t>
  </si>
  <si>
    <t>Hector bellerin</t>
  </si>
  <si>
    <t>Alexa Putellas</t>
  </si>
  <si>
    <t>Andrea Maier</t>
  </si>
  <si>
    <t>Ralf Schmitz</t>
  </si>
  <si>
    <t>Ilkay Gündogan</t>
  </si>
  <si>
    <t>Tommy Hilfiger</t>
  </si>
  <si>
    <t>Rudolph Rotnase</t>
  </si>
  <si>
    <t>Arno Nym</t>
  </si>
  <si>
    <t>Alexander Zverev</t>
  </si>
  <si>
    <t>Tommy Schmitt</t>
  </si>
  <si>
    <t>Wotan Welke</t>
  </si>
  <si>
    <t>Marco Verrati</t>
  </si>
  <si>
    <t>:0</t>
  </si>
  <si>
    <t>:15</t>
  </si>
  <si>
    <t>:30</t>
  </si>
  <si>
    <t>:45</t>
  </si>
  <si>
    <t>Schichtbeginn</t>
  </si>
  <si>
    <t>Auswahl</t>
  </si>
  <si>
    <t>Automatische Berechnung</t>
  </si>
  <si>
    <t>Legende:</t>
  </si>
  <si>
    <t>Schichtende</t>
  </si>
  <si>
    <t xml:space="preserve">Gesamter Bruttolohn/Woche: </t>
  </si>
  <si>
    <t>Arbeitsplan Vorlage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</si>
</sst>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&quot;€&quot;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1D3654"/>
      <name val="Poppins Regular"/>
    </font>
    <font>
      <sz val="10"/>
      <color rgb="FF1D3654"/>
      <name val="Poppins Regular"/>
    </font>
    <font>
      <sz val="10"/>
      <color rgb="FF0FBC9B"/>
      <name val="Poppins Regular"/>
    </font>
    <font>
      <sz val="8"/>
      <name val="Calibri"/>
      <family val="2"/>
      <scheme val="minor"/>
    </font>
    <font>
      <b/>
      <sz val="10"/>
      <color rgb="FF0FBC9B"/>
      <name val="Poppins Regular"/>
    </font>
    <font>
      <sz val="10"/>
      <color theme="1"/>
      <name val="Poppins Regular"/>
    </font>
    <font>
      <sz val="10"/>
      <color rgb="FF3A8DD4"/>
      <name val="Poppins Regular"/>
    </font>
    <font>
      <b/>
      <sz val="10"/>
      <color rgb="FF1D3654"/>
      <name val="Poppins Regular"/>
    </font>
    <font>
      <sz val="10"/>
      <color theme="0"/>
      <name val="Poppins Regular"/>
    </font>
  </fonts>
  <fills count="4">
    <fill>
      <patternFill patternType="none"/>
    </fill>
    <fill>
      <patternFill patternType="gray125"/>
    </fill>
    <fill>
      <patternFill patternType="solid">
        <fgColor rgb="FF0FBC9B"/>
        <bgColor indexed="64"/>
      </patternFill>
    </fill>
    <fill>
      <patternFill patternType="solid">
        <fgColor rgb="FFDC5888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0FBC9B"/>
      </right>
      <top/>
      <bottom/>
      <diagonal/>
    </border>
    <border>
      <left style="medium">
        <color rgb="FF0FBC9B"/>
      </left>
      <right/>
      <top/>
      <bottom style="medium">
        <color rgb="FF0FBC9B"/>
      </bottom>
      <diagonal/>
    </border>
    <border>
      <left style="medium">
        <color rgb="FF0FBC9B"/>
      </left>
      <right style="medium">
        <color rgb="FF0FBC9B"/>
      </right>
      <top/>
      <bottom style="medium">
        <color rgb="FF0FBC9B"/>
      </bottom>
      <diagonal/>
    </border>
    <border>
      <left style="medium">
        <color rgb="FF0FBC9B"/>
      </left>
      <right/>
      <top/>
      <bottom/>
      <diagonal/>
    </border>
    <border>
      <left style="medium">
        <color rgb="FF0FBC9B"/>
      </left>
      <right style="thin">
        <color rgb="FF0FBC9B"/>
      </right>
      <top/>
      <bottom style="medium">
        <color rgb="FF0FBC9B"/>
      </bottom>
      <diagonal/>
    </border>
    <border>
      <left style="thin">
        <color rgb="FF0FBC9B"/>
      </left>
      <right style="thin">
        <color rgb="FF0FBC9B"/>
      </right>
      <top/>
      <bottom style="medium">
        <color rgb="FF0FBC9B"/>
      </bottom>
      <diagonal/>
    </border>
    <border>
      <left style="medium">
        <color rgb="FF0FBC9B"/>
      </left>
      <right style="thin">
        <color rgb="FF0FBC9B"/>
      </right>
      <top/>
      <bottom/>
      <diagonal/>
    </border>
    <border>
      <left style="thin">
        <color rgb="FF0FBC9B"/>
      </left>
      <right style="thin">
        <color rgb="FF0FBC9B"/>
      </right>
      <top/>
      <bottom/>
      <diagonal/>
    </border>
    <border>
      <left/>
      <right style="medium">
        <color rgb="FF0FBC9B"/>
      </right>
      <top/>
      <bottom style="thin">
        <color rgb="FF0FBC9B"/>
      </bottom>
      <diagonal/>
    </border>
    <border>
      <left/>
      <right style="medium">
        <color rgb="FF0FBC9B"/>
      </right>
      <top style="thin">
        <color rgb="FF0FBC9B"/>
      </top>
      <bottom style="thin">
        <color rgb="FF0FBC9B"/>
      </bottom>
      <diagonal/>
    </border>
    <border>
      <left style="thin">
        <color rgb="FF0FBC9B"/>
      </left>
      <right style="medium">
        <color rgb="FF0FBC9B"/>
      </right>
      <top/>
      <bottom/>
      <diagonal/>
    </border>
    <border>
      <left style="thin">
        <color rgb="FF0FBC9B"/>
      </left>
      <right style="medium">
        <color rgb="FF0FBC9B"/>
      </right>
      <top/>
      <bottom style="medium">
        <color rgb="FF0FBC9B"/>
      </bottom>
      <diagonal/>
    </border>
    <border>
      <left style="thick">
        <color rgb="FF0FBC9B"/>
      </left>
      <right/>
      <top style="thick">
        <color rgb="FF0FBC9B"/>
      </top>
      <bottom/>
      <diagonal/>
    </border>
    <border>
      <left/>
      <right/>
      <top style="thick">
        <color rgb="FF0FBC9B"/>
      </top>
      <bottom/>
      <diagonal/>
    </border>
    <border>
      <left/>
      <right style="thick">
        <color rgb="FF0FBC9B"/>
      </right>
      <top style="thick">
        <color rgb="FF0FBC9B"/>
      </top>
      <bottom/>
      <diagonal/>
    </border>
    <border>
      <left style="thick">
        <color rgb="FF0FBC9B"/>
      </left>
      <right/>
      <top/>
      <bottom style="thick">
        <color rgb="FF0FBC9B"/>
      </bottom>
      <diagonal/>
    </border>
    <border>
      <left/>
      <right/>
      <top/>
      <bottom style="thick">
        <color rgb="FF0FBC9B"/>
      </bottom>
      <diagonal/>
    </border>
    <border>
      <left/>
      <right style="thick">
        <color rgb="FF0FBC9B"/>
      </right>
      <top/>
      <bottom style="thick">
        <color rgb="FF0FBC9B"/>
      </bottom>
      <diagonal/>
    </border>
    <border>
      <left/>
      <right style="medium">
        <color rgb="FF0FBC9B"/>
      </right>
      <top style="thick">
        <color rgb="FF0FBC9B"/>
      </top>
      <bottom/>
      <diagonal/>
    </border>
    <border>
      <left/>
      <right style="medium">
        <color rgb="FF0FBC9B"/>
      </right>
      <top/>
      <bottom style="thick">
        <color rgb="FF0FBC9B"/>
      </bottom>
      <diagonal/>
    </border>
    <border>
      <left/>
      <right style="medium">
        <color rgb="FF0FBC9B"/>
      </right>
      <top style="medium">
        <color rgb="FF0FBC9B"/>
      </top>
      <bottom/>
      <diagonal/>
    </border>
    <border>
      <left style="medium">
        <color rgb="FF0FBC9B"/>
      </left>
      <right style="medium">
        <color rgb="FF0FBC9B"/>
      </right>
      <top style="medium">
        <color rgb="FF0FBC9B"/>
      </top>
      <bottom/>
      <diagonal/>
    </border>
    <border>
      <left style="medium">
        <color rgb="FF0FBC9B"/>
      </left>
      <right/>
      <top style="medium">
        <color rgb="FF0FBC9B"/>
      </top>
      <bottom/>
      <diagonal/>
    </border>
    <border>
      <left style="medium">
        <color rgb="FF0FBC9B"/>
      </left>
      <right style="medium">
        <color rgb="FF0FBC9B"/>
      </right>
      <top/>
      <bottom/>
      <diagonal/>
    </border>
    <border>
      <left style="medium">
        <color rgb="FF0FBC9B"/>
      </left>
      <right style="thin">
        <color rgb="FF0FBC9B"/>
      </right>
      <top/>
      <bottom style="thin">
        <color rgb="FF0FBC9B"/>
      </bottom>
      <diagonal/>
    </border>
    <border>
      <left style="thin">
        <color rgb="FF0FBC9B"/>
      </left>
      <right style="thin">
        <color rgb="FF0FBC9B"/>
      </right>
      <top/>
      <bottom style="thin">
        <color rgb="FF0FBC9B"/>
      </bottom>
      <diagonal/>
    </border>
    <border>
      <left style="thin">
        <color rgb="FF0FBC9B"/>
      </left>
      <right style="medium">
        <color rgb="FF0FBC9B"/>
      </right>
      <top/>
      <bottom style="thin">
        <color rgb="FF0FBC9B"/>
      </bottom>
      <diagonal/>
    </border>
    <border>
      <left style="medium">
        <color rgb="FF0FBC9B"/>
      </left>
      <right style="thin">
        <color rgb="FF0FBC9B"/>
      </right>
      <top style="medium">
        <color rgb="FF0FBC9B"/>
      </top>
      <bottom/>
      <diagonal/>
    </border>
    <border>
      <left style="thin">
        <color rgb="FF0FBC9B"/>
      </left>
      <right style="thin">
        <color rgb="FF0FBC9B"/>
      </right>
      <top style="medium">
        <color rgb="FF0FBC9B"/>
      </top>
      <bottom/>
      <diagonal/>
    </border>
    <border>
      <left style="thin">
        <color rgb="FF0FBC9B"/>
      </left>
      <right style="medium">
        <color rgb="FF0FBC9B"/>
      </right>
      <top style="medium">
        <color rgb="FF0FBC9B"/>
      </top>
      <bottom/>
      <diagonal/>
    </border>
    <border>
      <left/>
      <right style="medium">
        <color rgb="FF0FBC9B"/>
      </right>
      <top/>
      <bottom style="medium">
        <color rgb="FF0FBC9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4" fontId="3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4" fontId="6" fillId="0" borderId="21" xfId="0" applyNumberFormat="1" applyFont="1" applyBorder="1" applyAlignment="1" applyProtection="1">
      <alignment horizontal="left"/>
      <protection locked="0"/>
    </xf>
    <xf numFmtId="4" fontId="7" fillId="0" borderId="21" xfId="0" applyNumberFormat="1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left"/>
      <protection locked="0"/>
    </xf>
    <xf numFmtId="4" fontId="7" fillId="0" borderId="1" xfId="0" applyNumberFormat="1" applyFont="1" applyBorder="1" applyProtection="1">
      <protection locked="0"/>
    </xf>
    <xf numFmtId="4" fontId="3" fillId="0" borderId="0" xfId="0" applyNumberFormat="1" applyFont="1" applyAlignment="1" applyProtection="1">
      <protection locked="0"/>
    </xf>
    <xf numFmtId="4" fontId="4" fillId="0" borderId="0" xfId="1" applyNumberFormat="1" applyFont="1" applyProtection="1">
      <protection locked="0"/>
    </xf>
    <xf numFmtId="4" fontId="3" fillId="2" borderId="0" xfId="0" applyNumberFormat="1" applyFont="1" applyFill="1" applyProtection="1"/>
    <xf numFmtId="4" fontId="3" fillId="2" borderId="0" xfId="0" applyNumberFormat="1" applyFont="1" applyFill="1" applyAlignment="1" applyProtection="1">
      <alignment wrapText="1"/>
    </xf>
    <xf numFmtId="4" fontId="3" fillId="2" borderId="0" xfId="0" applyNumberFormat="1" applyFont="1" applyFill="1" applyAlignment="1" applyProtection="1"/>
    <xf numFmtId="4" fontId="8" fillId="0" borderId="22" xfId="0" applyNumberFormat="1" applyFont="1" applyBorder="1" applyProtection="1"/>
    <xf numFmtId="4" fontId="8" fillId="0" borderId="24" xfId="0" applyNumberFormat="1" applyFont="1" applyBorder="1" applyProtection="1"/>
    <xf numFmtId="4" fontId="6" fillId="0" borderId="1" xfId="0" applyNumberFormat="1" applyFont="1" applyBorder="1" applyProtection="1"/>
    <xf numFmtId="4" fontId="6" fillId="0" borderId="3" xfId="0" applyNumberFormat="1" applyFont="1" applyBorder="1" applyProtection="1"/>
    <xf numFmtId="4" fontId="6" fillId="0" borderId="2" xfId="0" applyNumberFormat="1" applyFont="1" applyBorder="1" applyProtection="1"/>
    <xf numFmtId="0" fontId="3" fillId="0" borderId="0" xfId="0" applyFont="1" applyProtection="1"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2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/>
    <xf numFmtId="0" fontId="4" fillId="0" borderId="13" xfId="0" applyFont="1" applyBorder="1" applyProtection="1"/>
    <xf numFmtId="0" fontId="4" fillId="0" borderId="16" xfId="0" applyFont="1" applyBorder="1" applyProtection="1"/>
    <xf numFmtId="0" fontId="4" fillId="0" borderId="14" xfId="0" applyFont="1" applyBorder="1" applyProtection="1"/>
    <xf numFmtId="0" fontId="4" fillId="0" borderId="17" xfId="0" applyFont="1" applyBorder="1" applyProtection="1"/>
    <xf numFmtId="0" fontId="3" fillId="0" borderId="15" xfId="0" applyFont="1" applyBorder="1" applyProtection="1"/>
    <xf numFmtId="0" fontId="3" fillId="0" borderId="18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12" xfId="0" applyFont="1" applyBorder="1" applyProtection="1"/>
    <xf numFmtId="164" fontId="4" fillId="0" borderId="10" xfId="0" applyNumberFormat="1" applyFont="1" applyBorder="1" applyAlignment="1" applyProtection="1">
      <alignment horizontal="left"/>
    </xf>
    <xf numFmtId="0" fontId="4" fillId="0" borderId="0" xfId="1" applyFont="1" applyProtection="1"/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20" fontId="10" fillId="0" borderId="0" xfId="0" applyNumberFormat="1" applyFont="1" applyProtection="1"/>
    <xf numFmtId="0" fontId="10" fillId="0" borderId="0" xfId="0" applyFont="1" applyProtection="1"/>
    <xf numFmtId="0" fontId="10" fillId="0" borderId="0" xfId="0" applyFont="1" applyAlignment="1" applyProtection="1"/>
    <xf numFmtId="164" fontId="9" fillId="0" borderId="14" xfId="0" applyNumberFormat="1" applyFont="1" applyBorder="1" applyProtection="1">
      <protection locked="0"/>
    </xf>
    <xf numFmtId="164" fontId="9" fillId="0" borderId="17" xfId="0" applyNumberFormat="1" applyFont="1" applyBorder="1" applyProtection="1">
      <protection locked="0"/>
    </xf>
    <xf numFmtId="165" fontId="8" fillId="0" borderId="23" xfId="0" applyNumberFormat="1" applyFont="1" applyBorder="1" applyProtection="1"/>
    <xf numFmtId="165" fontId="7" fillId="0" borderId="22" xfId="0" applyNumberFormat="1" applyFont="1" applyBorder="1" applyProtection="1">
      <protection locked="0"/>
    </xf>
    <xf numFmtId="165" fontId="7" fillId="0" borderId="24" xfId="0" applyNumberFormat="1" applyFont="1" applyBorder="1" applyProtection="1">
      <protection locked="0"/>
    </xf>
    <xf numFmtId="165" fontId="8" fillId="0" borderId="0" xfId="0" applyNumberFormat="1" applyFont="1" applyProtection="1"/>
    <xf numFmtId="165" fontId="8" fillId="0" borderId="0" xfId="0" applyNumberFormat="1" applyFont="1" applyBorder="1" applyProtection="1"/>
    <xf numFmtId="2" fontId="8" fillId="0" borderId="1" xfId="0" applyNumberFormat="1" applyFont="1" applyBorder="1" applyProtection="1"/>
    <xf numFmtId="2" fontId="8" fillId="0" borderId="21" xfId="0" applyNumberFormat="1" applyFont="1" applyBorder="1" applyProtection="1"/>
    <xf numFmtId="0" fontId="9" fillId="0" borderId="4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7" fillId="0" borderId="0" xfId="0" applyNumberFormat="1" applyFont="1" applyAlignment="1" applyProtection="1">
      <alignment horizontal="center"/>
    </xf>
  </cellXfs>
  <cellStyles count="2">
    <cellStyle name="Link" xfId="1" builtinId="8"/>
    <cellStyle name="Standard" xfId="0" builtinId="0"/>
  </cellStyles>
  <dxfs count="3">
    <dxf>
      <font>
        <color theme="0"/>
      </font>
      <fill>
        <patternFill>
          <bgColor rgb="FFDC5888"/>
        </patternFill>
      </fill>
    </dxf>
    <dxf>
      <font>
        <color theme="0"/>
      </font>
      <fill>
        <patternFill>
          <bgColor rgb="FF0FBC9B"/>
        </patternFill>
      </fill>
    </dxf>
    <dxf>
      <font>
        <color theme="0"/>
      </font>
      <fill>
        <patternFill>
          <bgColor rgb="FF0FBC9B"/>
        </patternFill>
      </fill>
    </dxf>
  </dxfs>
  <tableStyles count="0" defaultTableStyle="TableStyleMedium2" defaultPivotStyle="PivotStyleMedium9"/>
  <colors>
    <mruColors>
      <color rgb="FF0FBC9B"/>
      <color rgb="FF3A8DD4"/>
      <color rgb="FFDC5888"/>
      <color rgb="FF1D3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apershift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apershif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145144</xdr:colOff>
      <xdr:row>1</xdr:row>
      <xdr:rowOff>165102</xdr:rowOff>
    </xdr:from>
    <xdr:to>
      <xdr:col>2</xdr:col>
      <xdr:colOff>1014668</xdr:colOff>
      <xdr:row>3</xdr:row>
      <xdr:rowOff>154216</xdr:rowOff>
    </xdr:to>
    <xdr:pic>
      <xdr:nvPicPr>
        <xdr:cNvPr id="2" name="Picture 1" descr="Papershift Logo Arbeitszeit berechnen&#10;&lt;a href=&quot;https://www.papershift.com/&quot;&gt;© Papershift.com&lt;/a&gt;" title="Papershift Logo Arbeitszeit berechn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3A2512-82D7-A123-59F3-A87C88AC5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858" y="546102"/>
          <a:ext cx="1540810" cy="433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145144</xdr:colOff>
      <xdr:row>1</xdr:row>
      <xdr:rowOff>165102</xdr:rowOff>
    </xdr:from>
    <xdr:to>
      <xdr:col>2</xdr:col>
      <xdr:colOff>1014668</xdr:colOff>
      <xdr:row>3</xdr:row>
      <xdr:rowOff>154216</xdr:rowOff>
    </xdr:to>
    <xdr:pic>
      <xdr:nvPicPr>
        <xdr:cNvPr id="2" name="Picture 1" descr="Papershift Logo Arbeitszeit berechnen&#10;&lt;a href=&quot;https://www.papershift.com/&quot;&gt;© Papershift.com&lt;/a&gt;" title="Papershift Logo Arbeitszeit berechn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DD592D-3B6C-4645-9032-2A47737AC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044" y="546102"/>
          <a:ext cx="1542624" cy="43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zoomScale="130" zoomScaleNormal="130" workbookViewId="0">
      <selection activeCell="B5" sqref="B5"/>
    </sheetView>
  </sheetViews>
  <sheetFormatPr baseColWidth="10" defaultColWidth="8.83203125" defaultRowHeight="17"/>
  <cols>
    <col min="1" max="1" width="7.83203125" style="28" customWidth="1"/>
    <col min="2" max="2" width="8.83203125" style="17"/>
    <col min="3" max="3" width="15.83203125" style="17" bestFit="1" customWidth="1"/>
    <col min="4" max="11" width="15.83203125" style="17" customWidth="1"/>
    <col min="12" max="16384" width="8.83203125" style="17"/>
  </cols>
  <sheetData>
    <row r="1" spans="1:18" s="28" customFormat="1" ht="30" customHeight="1" thickBot="1"/>
    <row r="2" spans="1:18">
      <c r="B2" s="69" t="s">
        <v>115</v>
      </c>
      <c r="C2" s="69"/>
      <c r="D2" s="69"/>
      <c r="E2" s="69"/>
      <c r="F2" s="69"/>
      <c r="G2" s="69"/>
      <c r="H2" s="69"/>
      <c r="I2" s="65" t="s">
        <v>112</v>
      </c>
      <c r="J2" s="66"/>
    </row>
    <row r="3" spans="1:18" ht="18" customHeight="1">
      <c r="A3" s="29"/>
      <c r="B3" s="69"/>
      <c r="C3" s="69"/>
      <c r="D3" s="69"/>
      <c r="E3" s="69"/>
      <c r="F3" s="69"/>
      <c r="G3" s="69"/>
      <c r="H3" s="69"/>
      <c r="I3" s="63" t="s">
        <v>109</v>
      </c>
      <c r="J3" s="64"/>
    </row>
    <row r="4" spans="1:18" ht="18" customHeight="1">
      <c r="B4" s="69"/>
      <c r="C4" s="69"/>
      <c r="D4" s="69"/>
      <c r="E4" s="69"/>
      <c r="F4" s="69"/>
      <c r="G4" s="69"/>
      <c r="H4" s="69"/>
      <c r="I4" s="61" t="s">
        <v>113</v>
      </c>
      <c r="J4" s="62"/>
      <c r="P4" s="47">
        <v>4.1666666666666699E-2</v>
      </c>
      <c r="Q4" s="48" t="s">
        <v>105</v>
      </c>
      <c r="R4" s="48" t="s">
        <v>16</v>
      </c>
    </row>
    <row r="5" spans="1:18" ht="18" thickBot="1">
      <c r="I5" s="59" t="s">
        <v>110</v>
      </c>
      <c r="J5" s="60"/>
      <c r="P5" s="47">
        <v>8.3333333333333301E-2</v>
      </c>
      <c r="Q5" s="48" t="s">
        <v>106</v>
      </c>
      <c r="R5" s="48" t="s">
        <v>17</v>
      </c>
    </row>
    <row r="6" spans="1:18" ht="19" thickTop="1" thickBot="1">
      <c r="C6" s="31" t="s">
        <v>1</v>
      </c>
      <c r="D6" s="18" t="s">
        <v>18</v>
      </c>
      <c r="E6" s="33" t="s">
        <v>10</v>
      </c>
      <c r="F6" s="50">
        <v>0.25</v>
      </c>
      <c r="G6" s="35" t="s">
        <v>12</v>
      </c>
      <c r="I6" s="67" t="s">
        <v>111</v>
      </c>
      <c r="J6" s="68"/>
      <c r="P6" s="47">
        <v>0.125</v>
      </c>
      <c r="Q6" s="48" t="s">
        <v>107</v>
      </c>
      <c r="R6" s="48" t="s">
        <v>18</v>
      </c>
    </row>
    <row r="7" spans="1:18" ht="18" thickBot="1">
      <c r="C7" s="32" t="s">
        <v>2</v>
      </c>
      <c r="D7" s="19" t="s">
        <v>15</v>
      </c>
      <c r="E7" s="34" t="s">
        <v>11</v>
      </c>
      <c r="F7" s="51">
        <v>0.41666666666666702</v>
      </c>
      <c r="G7" s="36" t="s">
        <v>13</v>
      </c>
      <c r="P7" s="47">
        <v>0.16666666666666699</v>
      </c>
      <c r="Q7" s="48" t="s">
        <v>108</v>
      </c>
      <c r="R7" s="48" t="s">
        <v>19</v>
      </c>
    </row>
    <row r="8" spans="1:18" ht="18" thickTop="1">
      <c r="J8" s="45"/>
      <c r="P8" s="47">
        <v>0.20833333333333301</v>
      </c>
      <c r="Q8" s="48"/>
      <c r="R8" s="48" t="s">
        <v>20</v>
      </c>
    </row>
    <row r="9" spans="1:18">
      <c r="J9" s="46"/>
      <c r="P9" s="47">
        <v>0.25</v>
      </c>
      <c r="Q9" s="48"/>
      <c r="R9" s="48" t="s">
        <v>21</v>
      </c>
    </row>
    <row r="10" spans="1:18" ht="18" thickBot="1">
      <c r="C10" s="20"/>
      <c r="D10" s="37" t="s">
        <v>3</v>
      </c>
      <c r="E10" s="38" t="s">
        <v>4</v>
      </c>
      <c r="F10" s="38" t="s">
        <v>5</v>
      </c>
      <c r="G10" s="38" t="s">
        <v>6</v>
      </c>
      <c r="H10" s="38" t="s">
        <v>7</v>
      </c>
      <c r="I10" s="38" t="s">
        <v>8</v>
      </c>
      <c r="J10" s="39" t="s">
        <v>9</v>
      </c>
      <c r="P10" s="47">
        <v>0.29166666666666702</v>
      </c>
      <c r="Q10" s="48"/>
      <c r="R10" s="48" t="s">
        <v>22</v>
      </c>
    </row>
    <row r="11" spans="1:18">
      <c r="C11" s="40">
        <v>0</v>
      </c>
      <c r="D11" s="42"/>
      <c r="E11" s="43"/>
      <c r="F11" s="43"/>
      <c r="G11" s="43"/>
      <c r="H11" s="43"/>
      <c r="I11" s="43"/>
      <c r="J11" s="44"/>
      <c r="P11" s="47">
        <v>0.33333333333333298</v>
      </c>
      <c r="Q11" s="48"/>
      <c r="R11" s="48" t="s">
        <v>23</v>
      </c>
    </row>
    <row r="12" spans="1:18">
      <c r="C12" s="40">
        <v>4.1666666666666664E-2</v>
      </c>
      <c r="D12" s="21"/>
      <c r="E12" s="22"/>
      <c r="F12" s="22"/>
      <c r="G12" s="22"/>
      <c r="H12" s="22"/>
      <c r="I12" s="22"/>
      <c r="J12" s="23"/>
      <c r="P12" s="47">
        <v>0.375</v>
      </c>
      <c r="Q12" s="48"/>
      <c r="R12" s="48" t="s">
        <v>24</v>
      </c>
    </row>
    <row r="13" spans="1:18">
      <c r="C13" s="40">
        <v>8.3333333333333301E-2</v>
      </c>
      <c r="D13" s="21"/>
      <c r="E13" s="22"/>
      <c r="F13" s="22"/>
      <c r="G13" s="22"/>
      <c r="H13" s="22"/>
      <c r="I13" s="22"/>
      <c r="J13" s="23"/>
      <c r="P13" s="47">
        <v>0.41666666666666702</v>
      </c>
      <c r="Q13" s="48"/>
      <c r="R13" s="48" t="s">
        <v>25</v>
      </c>
    </row>
    <row r="14" spans="1:18">
      <c r="C14" s="40">
        <v>0.125</v>
      </c>
      <c r="D14" s="21"/>
      <c r="E14" s="22"/>
      <c r="F14" s="22"/>
      <c r="G14" s="22"/>
      <c r="H14" s="22"/>
      <c r="I14" s="22"/>
      <c r="J14" s="23"/>
      <c r="P14" s="47">
        <v>0.45833333333333298</v>
      </c>
      <c r="Q14" s="48"/>
      <c r="R14" s="48" t="s">
        <v>26</v>
      </c>
    </row>
    <row r="15" spans="1:18">
      <c r="C15" s="40">
        <v>0.16666666666666699</v>
      </c>
      <c r="D15" s="21"/>
      <c r="E15" s="22"/>
      <c r="F15" s="22"/>
      <c r="G15" s="22"/>
      <c r="H15" s="22"/>
      <c r="I15" s="22"/>
      <c r="J15" s="23"/>
      <c r="P15" s="47">
        <v>0.5</v>
      </c>
      <c r="Q15" s="48"/>
      <c r="R15" s="48" t="s">
        <v>27</v>
      </c>
    </row>
    <row r="16" spans="1:18">
      <c r="C16" s="40">
        <v>0.20833333333333301</v>
      </c>
      <c r="D16" s="21"/>
      <c r="E16" s="22"/>
      <c r="F16" s="22"/>
      <c r="G16" s="22"/>
      <c r="H16" s="22"/>
      <c r="I16" s="22"/>
      <c r="J16" s="23"/>
      <c r="P16" s="47">
        <v>0.54166666666666696</v>
      </c>
      <c r="Q16" s="48"/>
      <c r="R16" s="48" t="s">
        <v>28</v>
      </c>
    </row>
    <row r="17" spans="3:18">
      <c r="C17" s="40">
        <v>0.25</v>
      </c>
      <c r="D17" s="21" t="s">
        <v>90</v>
      </c>
      <c r="E17" s="22" t="s">
        <v>90</v>
      </c>
      <c r="F17" s="22" t="s">
        <v>90</v>
      </c>
      <c r="G17" s="22" t="s">
        <v>90</v>
      </c>
      <c r="H17" s="22" t="s">
        <v>90</v>
      </c>
      <c r="I17" s="22"/>
      <c r="J17" s="23"/>
      <c r="P17" s="47">
        <v>0.58333333333333304</v>
      </c>
      <c r="Q17" s="48"/>
      <c r="R17" s="48" t="s">
        <v>29</v>
      </c>
    </row>
    <row r="18" spans="3:18">
      <c r="C18" s="40">
        <v>0.29166666666666702</v>
      </c>
      <c r="D18" s="21" t="s">
        <v>94</v>
      </c>
      <c r="E18" s="22" t="s">
        <v>94</v>
      </c>
      <c r="F18" s="22" t="s">
        <v>94</v>
      </c>
      <c r="G18" s="22" t="s">
        <v>94</v>
      </c>
      <c r="H18" s="22" t="s">
        <v>94</v>
      </c>
      <c r="I18" s="22"/>
      <c r="J18" s="23"/>
      <c r="P18" s="47">
        <v>0.625</v>
      </c>
      <c r="Q18" s="48"/>
      <c r="R18" s="48" t="s">
        <v>30</v>
      </c>
    </row>
    <row r="19" spans="3:18">
      <c r="C19" s="40">
        <v>0.33333333333333298</v>
      </c>
      <c r="D19" s="21" t="s">
        <v>95</v>
      </c>
      <c r="E19" s="22" t="s">
        <v>95</v>
      </c>
      <c r="F19" s="22" t="s">
        <v>95</v>
      </c>
      <c r="G19" s="22" t="s">
        <v>95</v>
      </c>
      <c r="H19" s="22" t="s">
        <v>95</v>
      </c>
      <c r="I19" s="22"/>
      <c r="J19" s="23"/>
      <c r="P19" s="47">
        <v>0.66666666666666696</v>
      </c>
      <c r="Q19" s="48"/>
      <c r="R19" s="48" t="s">
        <v>31</v>
      </c>
    </row>
    <row r="20" spans="3:18">
      <c r="C20" s="40">
        <v>0.375</v>
      </c>
      <c r="D20" s="21" t="s">
        <v>93</v>
      </c>
      <c r="E20" s="22" t="s">
        <v>93</v>
      </c>
      <c r="F20" s="22" t="s">
        <v>93</v>
      </c>
      <c r="G20" s="22" t="s">
        <v>93</v>
      </c>
      <c r="H20" s="22" t="s">
        <v>93</v>
      </c>
      <c r="I20" s="22"/>
      <c r="J20" s="23"/>
      <c r="P20" s="47">
        <v>0.70833333333333304</v>
      </c>
      <c r="Q20" s="48"/>
      <c r="R20" s="48" t="s">
        <v>32</v>
      </c>
    </row>
    <row r="21" spans="3:18">
      <c r="C21" s="40">
        <v>0.41666666666666702</v>
      </c>
      <c r="D21" s="21" t="s">
        <v>97</v>
      </c>
      <c r="E21" s="22" t="s">
        <v>97</v>
      </c>
      <c r="F21" s="22" t="s">
        <v>97</v>
      </c>
      <c r="G21" s="22" t="s">
        <v>97</v>
      </c>
      <c r="H21" s="22" t="s">
        <v>97</v>
      </c>
      <c r="I21" s="22"/>
      <c r="J21" s="23"/>
      <c r="P21" s="47">
        <v>0.75</v>
      </c>
      <c r="Q21" s="48"/>
      <c r="R21" s="48" t="s">
        <v>33</v>
      </c>
    </row>
    <row r="22" spans="3:18">
      <c r="C22" s="40">
        <v>0.45833333333333298</v>
      </c>
      <c r="D22" s="21" t="s">
        <v>99</v>
      </c>
      <c r="E22" s="22" t="s">
        <v>99</v>
      </c>
      <c r="F22" s="22" t="s">
        <v>99</v>
      </c>
      <c r="G22" s="22" t="s">
        <v>99</v>
      </c>
      <c r="H22" s="22" t="s">
        <v>99</v>
      </c>
      <c r="I22" s="22"/>
      <c r="J22" s="23"/>
      <c r="P22" s="47">
        <v>0.79166666666666696</v>
      </c>
      <c r="Q22" s="48"/>
      <c r="R22" s="48" t="s">
        <v>34</v>
      </c>
    </row>
    <row r="23" spans="3:18">
      <c r="C23" s="40">
        <v>0.5</v>
      </c>
      <c r="D23" s="21" t="s">
        <v>100</v>
      </c>
      <c r="E23" s="22" t="s">
        <v>100</v>
      </c>
      <c r="F23" s="22" t="s">
        <v>100</v>
      </c>
      <c r="G23" s="22" t="s">
        <v>100</v>
      </c>
      <c r="H23" s="22" t="s">
        <v>100</v>
      </c>
      <c r="I23" s="22"/>
      <c r="J23" s="23"/>
      <c r="P23" s="47">
        <v>0.83333333333333304</v>
      </c>
      <c r="Q23" s="48"/>
      <c r="R23" s="48" t="s">
        <v>35</v>
      </c>
    </row>
    <row r="24" spans="3:18">
      <c r="C24" s="40">
        <v>0.54166666666666696</v>
      </c>
      <c r="D24" s="21" t="s">
        <v>102</v>
      </c>
      <c r="E24" s="22" t="s">
        <v>102</v>
      </c>
      <c r="F24" s="22" t="s">
        <v>102</v>
      </c>
      <c r="G24" s="22" t="s">
        <v>102</v>
      </c>
      <c r="H24" s="22" t="s">
        <v>102</v>
      </c>
      <c r="I24" s="22"/>
      <c r="J24" s="23"/>
      <c r="P24" s="47">
        <v>0.875</v>
      </c>
      <c r="Q24" s="48"/>
      <c r="R24" s="48" t="s">
        <v>36</v>
      </c>
    </row>
    <row r="25" spans="3:18">
      <c r="C25" s="40">
        <v>0.58333333333333304</v>
      </c>
      <c r="D25" s="21" t="s">
        <v>95</v>
      </c>
      <c r="E25" s="22" t="s">
        <v>95</v>
      </c>
      <c r="F25" s="22" t="s">
        <v>95</v>
      </c>
      <c r="G25" s="22" t="s">
        <v>95</v>
      </c>
      <c r="H25" s="22" t="s">
        <v>95</v>
      </c>
      <c r="I25" s="22"/>
      <c r="J25" s="23"/>
      <c r="P25" s="47">
        <v>0.91666666666666696</v>
      </c>
      <c r="Q25" s="48"/>
      <c r="R25" s="48" t="s">
        <v>37</v>
      </c>
    </row>
    <row r="26" spans="3:18">
      <c r="C26" s="40">
        <v>0.625</v>
      </c>
      <c r="D26" s="21"/>
      <c r="E26" s="22"/>
      <c r="F26" s="22"/>
      <c r="G26" s="22"/>
      <c r="H26" s="22"/>
      <c r="I26" s="22"/>
      <c r="J26" s="23"/>
      <c r="P26" s="47">
        <v>0.95833333333333304</v>
      </c>
      <c r="Q26" s="48"/>
      <c r="R26" s="48" t="s">
        <v>38</v>
      </c>
    </row>
    <row r="27" spans="3:18">
      <c r="C27" s="40">
        <v>0.66666666666666696</v>
      </c>
      <c r="D27" s="21"/>
      <c r="E27" s="22"/>
      <c r="F27" s="22"/>
      <c r="G27" s="22"/>
      <c r="H27" s="22"/>
      <c r="I27" s="22"/>
      <c r="J27" s="23"/>
      <c r="P27" s="47">
        <v>1</v>
      </c>
      <c r="Q27" s="48"/>
      <c r="R27" s="48" t="s">
        <v>39</v>
      </c>
    </row>
    <row r="28" spans="3:18">
      <c r="C28" s="40">
        <v>0.70833333333333304</v>
      </c>
      <c r="D28" s="21"/>
      <c r="E28" s="22"/>
      <c r="F28" s="22"/>
      <c r="G28" s="22"/>
      <c r="H28" s="22"/>
      <c r="I28" s="22"/>
      <c r="J28" s="23"/>
      <c r="P28" s="48"/>
      <c r="Q28" s="48"/>
      <c r="R28" s="48" t="s">
        <v>40</v>
      </c>
    </row>
    <row r="29" spans="3:18">
      <c r="C29" s="40">
        <v>0.75</v>
      </c>
      <c r="D29" s="21"/>
      <c r="E29" s="22"/>
      <c r="F29" s="22"/>
      <c r="G29" s="22"/>
      <c r="H29" s="22"/>
      <c r="I29" s="22"/>
      <c r="J29" s="23"/>
      <c r="P29" s="48"/>
      <c r="Q29" s="48"/>
      <c r="R29" s="48" t="s">
        <v>41</v>
      </c>
    </row>
    <row r="30" spans="3:18">
      <c r="C30" s="40">
        <v>0.79166666666666696</v>
      </c>
      <c r="D30" s="21"/>
      <c r="E30" s="22"/>
      <c r="F30" s="22"/>
      <c r="G30" s="22"/>
      <c r="H30" s="22"/>
      <c r="I30" s="22"/>
      <c r="J30" s="23"/>
      <c r="P30" s="48"/>
      <c r="Q30" s="48"/>
      <c r="R30" s="48" t="s">
        <v>42</v>
      </c>
    </row>
    <row r="31" spans="3:18">
      <c r="C31" s="40">
        <v>0.83333333333333304</v>
      </c>
      <c r="D31" s="21"/>
      <c r="E31" s="22"/>
      <c r="F31" s="22"/>
      <c r="G31" s="22"/>
      <c r="H31" s="22"/>
      <c r="I31" s="22"/>
      <c r="J31" s="23"/>
      <c r="P31" s="48"/>
      <c r="Q31" s="48"/>
      <c r="R31" s="48" t="s">
        <v>43</v>
      </c>
    </row>
    <row r="32" spans="3:18">
      <c r="C32" s="40">
        <v>0.875</v>
      </c>
      <c r="D32" s="21"/>
      <c r="E32" s="22"/>
      <c r="F32" s="22"/>
      <c r="G32" s="22"/>
      <c r="H32" s="22"/>
      <c r="I32" s="22"/>
      <c r="J32" s="23"/>
      <c r="P32" s="48"/>
      <c r="Q32" s="48"/>
      <c r="R32" s="48" t="s">
        <v>44</v>
      </c>
    </row>
    <row r="33" spans="3:18">
      <c r="C33" s="40">
        <v>0.91666666666666696</v>
      </c>
      <c r="D33" s="21"/>
      <c r="E33" s="22"/>
      <c r="F33" s="22"/>
      <c r="G33" s="22"/>
      <c r="H33" s="22"/>
      <c r="I33" s="22"/>
      <c r="J33" s="23"/>
      <c r="P33" s="48"/>
      <c r="Q33" s="48"/>
      <c r="R33" s="48" t="s">
        <v>45</v>
      </c>
    </row>
    <row r="34" spans="3:18">
      <c r="C34" s="40">
        <v>0.95833333333333304</v>
      </c>
      <c r="D34" s="24"/>
      <c r="E34" s="25"/>
      <c r="F34" s="25"/>
      <c r="G34" s="25"/>
      <c r="H34" s="25"/>
      <c r="I34" s="25"/>
      <c r="J34" s="26"/>
      <c r="P34" s="48"/>
      <c r="Q34" s="48"/>
      <c r="R34" s="48" t="s">
        <v>46</v>
      </c>
    </row>
    <row r="35" spans="3:18">
      <c r="P35" s="48"/>
      <c r="Q35" s="48"/>
      <c r="R35" s="48" t="s">
        <v>47</v>
      </c>
    </row>
    <row r="36" spans="3:18">
      <c r="P36" s="48"/>
      <c r="Q36" s="48"/>
      <c r="R36" s="48" t="s">
        <v>48</v>
      </c>
    </row>
    <row r="37" spans="3:18">
      <c r="I37" s="41" t="str">
        <f>HYPERLINK("https://www.papershift.com/","Powered by © Papershift.com")</f>
        <v>Powered by © Papershift.com</v>
      </c>
      <c r="P37" s="48"/>
      <c r="Q37" s="48"/>
      <c r="R37" s="48" t="s">
        <v>49</v>
      </c>
    </row>
    <row r="38" spans="3:18">
      <c r="P38" s="48"/>
      <c r="Q38" s="48"/>
      <c r="R38" s="48" t="s">
        <v>50</v>
      </c>
    </row>
    <row r="39" spans="3:18">
      <c r="P39" s="48"/>
      <c r="Q39" s="48"/>
      <c r="R39" s="48" t="s">
        <v>51</v>
      </c>
    </row>
    <row r="40" spans="3:18">
      <c r="P40" s="48"/>
      <c r="Q40" s="48"/>
      <c r="R40" s="48" t="s">
        <v>52</v>
      </c>
    </row>
    <row r="41" spans="3:18">
      <c r="P41" s="48"/>
      <c r="Q41" s="48"/>
      <c r="R41" s="48" t="s">
        <v>53</v>
      </c>
    </row>
    <row r="42" spans="3:18">
      <c r="P42" s="48"/>
      <c r="Q42" s="48"/>
      <c r="R42" s="48" t="s">
        <v>54</v>
      </c>
    </row>
    <row r="43" spans="3:18">
      <c r="P43" s="48"/>
      <c r="Q43" s="48"/>
      <c r="R43" s="48" t="s">
        <v>55</v>
      </c>
    </row>
    <row r="44" spans="3:18">
      <c r="P44" s="48"/>
      <c r="Q44" s="48"/>
      <c r="R44" s="48" t="s">
        <v>56</v>
      </c>
    </row>
    <row r="45" spans="3:18">
      <c r="P45" s="48"/>
      <c r="Q45" s="48"/>
      <c r="R45" s="48" t="s">
        <v>57</v>
      </c>
    </row>
    <row r="46" spans="3:18">
      <c r="P46" s="48"/>
      <c r="Q46" s="48"/>
      <c r="R46" s="48" t="s">
        <v>58</v>
      </c>
    </row>
    <row r="47" spans="3:18">
      <c r="P47" s="48"/>
      <c r="Q47" s="48"/>
      <c r="R47" s="48" t="s">
        <v>59</v>
      </c>
    </row>
    <row r="48" spans="3:18">
      <c r="P48" s="48"/>
      <c r="Q48" s="48"/>
      <c r="R48" s="48" t="s">
        <v>60</v>
      </c>
    </row>
    <row r="49" spans="1:18">
      <c r="P49" s="48"/>
      <c r="Q49" s="48"/>
      <c r="R49" s="48" t="s">
        <v>61</v>
      </c>
    </row>
    <row r="50" spans="1:18">
      <c r="P50" s="48"/>
      <c r="Q50" s="48"/>
      <c r="R50" s="48" t="s">
        <v>62</v>
      </c>
    </row>
    <row r="51" spans="1:18">
      <c r="P51" s="48"/>
      <c r="Q51" s="48"/>
      <c r="R51" s="48" t="s">
        <v>63</v>
      </c>
    </row>
    <row r="52" spans="1:18" s="27" customFormat="1">
      <c r="A52" s="30"/>
      <c r="P52" s="48"/>
      <c r="Q52" s="49"/>
      <c r="R52" s="48" t="s">
        <v>64</v>
      </c>
    </row>
    <row r="53" spans="1:18">
      <c r="P53" s="48"/>
      <c r="Q53" s="48"/>
      <c r="R53" s="48" t="s">
        <v>14</v>
      </c>
    </row>
    <row r="54" spans="1:18">
      <c r="P54" s="48"/>
      <c r="Q54" s="48"/>
      <c r="R54" s="48" t="s">
        <v>65</v>
      </c>
    </row>
    <row r="55" spans="1:18">
      <c r="P55" s="48"/>
      <c r="Q55" s="48"/>
      <c r="R55" s="48" t="s">
        <v>66</v>
      </c>
    </row>
    <row r="56" spans="1:18">
      <c r="P56" s="48"/>
      <c r="Q56" s="48"/>
      <c r="R56" s="48" t="s">
        <v>67</v>
      </c>
    </row>
    <row r="57" spans="1:18">
      <c r="P57" s="48"/>
      <c r="Q57" s="48"/>
      <c r="R57" s="48" t="s">
        <v>68</v>
      </c>
    </row>
  </sheetData>
  <sheetProtection algorithmName="SHA-512" hashValue="12ytswVjKBQjj+aTbUv4mollHGCJZjjHdXVmBXmbFTZLsZUT58Nh3Yd0UxysBxE9MjKvI6rp7X1o3/UvTnzTSQ==" saltValue="J08Y72qOhyDOAze+57ugag==" spinCount="100000" sheet="1" scenarios="1" formatCells="0" formatColumns="0" formatRows="0" insertColumns="0" insertRows="0" insertHyperlinks="0" deleteColumns="0" deleteRows="0" selectLockedCells="1" sort="0" autoFilter="0"/>
  <mergeCells count="6">
    <mergeCell ref="B2:H4"/>
    <mergeCell ref="I5:J5"/>
    <mergeCell ref="I4:J4"/>
    <mergeCell ref="I3:J3"/>
    <mergeCell ref="I2:J2"/>
    <mergeCell ref="I6:J6"/>
  </mergeCells>
  <phoneticPr fontId="5" type="noConversion"/>
  <conditionalFormatting sqref="C11:C34">
    <cfRule type="cellIs" dxfId="2" priority="5" operator="equal">
      <formula>$F$6</formula>
    </cfRule>
  </conditionalFormatting>
  <conditionalFormatting sqref="D11:J34">
    <cfRule type="expression" dxfId="1" priority="3">
      <formula>$C11=$F$6</formula>
    </cfRule>
  </conditionalFormatting>
  <conditionalFormatting sqref="C11:J34">
    <cfRule type="expression" dxfId="0" priority="1">
      <formula>$F$6+$F$7=$C11</formula>
    </cfRule>
  </conditionalFormatting>
  <dataValidations count="3">
    <dataValidation type="list" allowBlank="1" showInputMessage="1" showErrorMessage="1" sqref="F6" xr:uid="{8614D3C3-5E14-644B-86A0-B18B66999B66}">
      <formula1>$P$4:$P$26</formula1>
    </dataValidation>
    <dataValidation type="list" allowBlank="1" showInputMessage="1" showErrorMessage="1" sqref="F7" xr:uid="{34740654-2845-5144-B6BD-854BBA0AD091}">
      <formula1>$P$4:$P$19</formula1>
    </dataValidation>
    <dataValidation type="list" allowBlank="1" showInputMessage="1" showErrorMessage="1" sqref="D6" xr:uid="{668EF873-6896-9649-B6AF-06C62275B2E8}">
      <formula1>$R$4:$R$57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9C1BCE-5C65-9746-8EFD-15106148C880}">
          <x14:formula1>
            <xm:f>'Übersicht Mitarbeiter'!$D$8:$D$22</xm:f>
          </x14:formula1>
          <xm:sqref>D11:J34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41D5-6A73-284A-A713-C11C8AE9E4AB}">
  <dimension ref="A1:R52"/>
  <sheetViews>
    <sheetView zoomScale="130" zoomScaleNormal="130" workbookViewId="0">
      <selection activeCell="D9" sqref="D9"/>
    </sheetView>
  </sheetViews>
  <sheetFormatPr baseColWidth="10" defaultColWidth="8.83203125" defaultRowHeight="17"/>
  <cols>
    <col min="1" max="1" width="7.83203125" style="9" customWidth="1"/>
    <col min="2" max="2" width="8.83203125" style="1"/>
    <col min="3" max="3" width="15.83203125" style="1" bestFit="1" customWidth="1"/>
    <col min="4" max="7" width="15.83203125" style="1" customWidth="1"/>
    <col min="8" max="8" width="17.33203125" style="1" bestFit="1" customWidth="1"/>
    <col min="9" max="11" width="15.83203125" style="1" customWidth="1"/>
    <col min="12" max="16384" width="8.83203125" style="1"/>
  </cols>
  <sheetData>
    <row r="1" spans="1:18" s="9" customFormat="1" ht="30" customHeight="1"/>
    <row r="2" spans="1:18">
      <c r="B2" s="70" t="s">
        <v>0</v>
      </c>
      <c r="C2" s="70"/>
      <c r="D2" s="70"/>
      <c r="E2" s="70"/>
      <c r="F2" s="70"/>
      <c r="G2" s="70"/>
      <c r="H2" s="70"/>
    </row>
    <row r="3" spans="1:18" ht="18" customHeight="1">
      <c r="A3" s="10"/>
      <c r="B3" s="70"/>
      <c r="C3" s="70"/>
      <c r="D3" s="70"/>
      <c r="E3" s="70"/>
      <c r="F3" s="70"/>
      <c r="G3" s="70"/>
      <c r="H3" s="70"/>
    </row>
    <row r="4" spans="1:18" ht="18" customHeight="1">
      <c r="B4" s="70"/>
      <c r="C4" s="70"/>
      <c r="D4" s="70"/>
      <c r="E4" s="70"/>
      <c r="F4" s="70"/>
      <c r="G4" s="70"/>
      <c r="H4" s="70"/>
      <c r="P4" s="1">
        <v>1</v>
      </c>
      <c r="R4" s="1" t="s">
        <v>16</v>
      </c>
    </row>
    <row r="5" spans="1:18">
      <c r="P5" s="1">
        <v>2</v>
      </c>
      <c r="R5" s="1" t="s">
        <v>17</v>
      </c>
    </row>
    <row r="6" spans="1:18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8" thickBot="1">
      <c r="C7" s="14" t="s">
        <v>69</v>
      </c>
      <c r="D7" s="15" t="s">
        <v>70</v>
      </c>
      <c r="E7" s="15" t="s">
        <v>73</v>
      </c>
      <c r="F7" s="15" t="s">
        <v>71</v>
      </c>
      <c r="G7" s="15" t="s">
        <v>72</v>
      </c>
      <c r="H7" s="16" t="s">
        <v>74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C8" s="3" t="s">
        <v>75</v>
      </c>
      <c r="D8" s="4" t="s">
        <v>90</v>
      </c>
      <c r="E8" s="53">
        <v>12</v>
      </c>
      <c r="F8" s="12">
        <f>COUNTIF(Schichtplan!D11:J34,'Übersicht Mitarbeiter'!D8)</f>
        <v>5</v>
      </c>
      <c r="G8" s="58">
        <f>(F8*Schichtplan!$F$7)*24</f>
        <v>50.000000000000043</v>
      </c>
      <c r="H8" s="52">
        <f>G8*E8</f>
        <v>600.00000000000045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C9" s="5" t="s">
        <v>76</v>
      </c>
      <c r="D9" s="6" t="s">
        <v>91</v>
      </c>
      <c r="E9" s="54">
        <v>14</v>
      </c>
      <c r="F9" s="13">
        <f>COUNTIF(Schichtplan!D11:J34,'Übersicht Mitarbeiter'!D9)</f>
        <v>0</v>
      </c>
      <c r="G9" s="57">
        <f>(F9*Schichtplan!$F$7)*24</f>
        <v>0</v>
      </c>
      <c r="H9" s="56">
        <f t="shared" ref="H9:H22" si="0">G9*E9</f>
        <v>0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C10" s="5" t="s">
        <v>77</v>
      </c>
      <c r="D10" s="6" t="s">
        <v>92</v>
      </c>
      <c r="E10" s="54">
        <v>13.56</v>
      </c>
      <c r="F10" s="13">
        <f>COUNTIF(Schichtplan!D11:J34,'Übersicht Mitarbeiter'!D10)</f>
        <v>0</v>
      </c>
      <c r="G10" s="57">
        <f>(F10*Schichtplan!$F$7)*24</f>
        <v>0</v>
      </c>
      <c r="H10" s="56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C11" s="5" t="s">
        <v>78</v>
      </c>
      <c r="D11" s="6" t="s">
        <v>93</v>
      </c>
      <c r="E11" s="54">
        <v>23</v>
      </c>
      <c r="F11" s="13">
        <f>COUNTIF(Schichtplan!D11:J34,'Übersicht Mitarbeiter'!D11)</f>
        <v>5</v>
      </c>
      <c r="G11" s="57">
        <f>(F11*Schichtplan!$F$7)*24</f>
        <v>50.000000000000043</v>
      </c>
      <c r="H11" s="56">
        <f t="shared" si="0"/>
        <v>1150.0000000000009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C12" s="5" t="s">
        <v>79</v>
      </c>
      <c r="D12" s="6" t="s">
        <v>94</v>
      </c>
      <c r="E12" s="54">
        <v>21</v>
      </c>
      <c r="F12" s="13">
        <f>COUNTIF(Schichtplan!D11:J34,'Übersicht Mitarbeiter'!D12)</f>
        <v>5</v>
      </c>
      <c r="G12" s="57">
        <f>(F12*Schichtplan!$F$7)*24</f>
        <v>50.000000000000043</v>
      </c>
      <c r="H12" s="56">
        <f t="shared" si="0"/>
        <v>1050.0000000000009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C13" s="5" t="s">
        <v>80</v>
      </c>
      <c r="D13" s="6" t="s">
        <v>95</v>
      </c>
      <c r="E13" s="54">
        <v>13.65</v>
      </c>
      <c r="F13" s="13">
        <f>COUNTIF(Schichtplan!D11:J34,'Übersicht Mitarbeiter'!D13)</f>
        <v>10</v>
      </c>
      <c r="G13" s="57">
        <f>(F13*Schichtplan!$F$7)*24</f>
        <v>100.00000000000009</v>
      </c>
      <c r="H13" s="56">
        <f t="shared" si="0"/>
        <v>1365.0000000000011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C14" s="5" t="s">
        <v>81</v>
      </c>
      <c r="D14" s="6" t="s">
        <v>96</v>
      </c>
      <c r="E14" s="54">
        <v>18.55</v>
      </c>
      <c r="F14" s="13">
        <f>COUNTIF(Schichtplan!D11:J34,'Übersicht Mitarbeiter'!D14)</f>
        <v>0</v>
      </c>
      <c r="G14" s="57">
        <f>(F14*Schichtplan!$F$7)*24</f>
        <v>0</v>
      </c>
      <c r="H14" s="56">
        <f t="shared" si="0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C15" s="5" t="s">
        <v>82</v>
      </c>
      <c r="D15" s="6" t="s">
        <v>97</v>
      </c>
      <c r="E15" s="54">
        <v>17</v>
      </c>
      <c r="F15" s="13">
        <f>COUNTIF(Schichtplan!D11:J34,'Übersicht Mitarbeiter'!D15)</f>
        <v>5</v>
      </c>
      <c r="G15" s="57">
        <f>(F15*Schichtplan!$F$7)*24</f>
        <v>50.000000000000043</v>
      </c>
      <c r="H15" s="56">
        <f t="shared" si="0"/>
        <v>850.00000000000068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C16" s="5" t="s">
        <v>83</v>
      </c>
      <c r="D16" s="6" t="s">
        <v>98</v>
      </c>
      <c r="E16" s="54">
        <v>19.596071428571399</v>
      </c>
      <c r="F16" s="13">
        <f>COUNTIF(Schichtplan!D11:J34,'Übersicht Mitarbeiter'!D16)</f>
        <v>0</v>
      </c>
      <c r="G16" s="57">
        <f>(F16*Schichtplan!$F$7)*24</f>
        <v>0</v>
      </c>
      <c r="H16" s="56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3:18">
      <c r="C17" s="5" t="s">
        <v>84</v>
      </c>
      <c r="D17" s="6" t="s">
        <v>99</v>
      </c>
      <c r="E17" s="54">
        <v>20.262976190476198</v>
      </c>
      <c r="F17" s="13">
        <f>COUNTIF(Schichtplan!D11:J34,'Übersicht Mitarbeiter'!D17)</f>
        <v>5</v>
      </c>
      <c r="G17" s="57">
        <f>(F17*Schichtplan!$F$7)*24</f>
        <v>50.000000000000043</v>
      </c>
      <c r="H17" s="56">
        <f t="shared" si="0"/>
        <v>1013.1488095238108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3:18">
      <c r="C18" s="5" t="s">
        <v>85</v>
      </c>
      <c r="D18" s="6" t="s">
        <v>100</v>
      </c>
      <c r="E18" s="54">
        <v>20.929880952381001</v>
      </c>
      <c r="F18" s="13">
        <f>COUNTIF(Schichtplan!D11:J34,'Übersicht Mitarbeiter'!D18)</f>
        <v>5</v>
      </c>
      <c r="G18" s="57">
        <f>(F18*Schichtplan!$F$7)*24</f>
        <v>50.000000000000043</v>
      </c>
      <c r="H18" s="56">
        <f t="shared" si="0"/>
        <v>1046.4940476190509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3:18">
      <c r="C19" s="5" t="s">
        <v>86</v>
      </c>
      <c r="D19" s="6" t="s">
        <v>101</v>
      </c>
      <c r="E19" s="54">
        <v>21.596785714285701</v>
      </c>
      <c r="F19" s="13">
        <f>COUNTIF(Schichtplan!D11:J34,'Übersicht Mitarbeiter'!D19)</f>
        <v>0</v>
      </c>
      <c r="G19" s="57">
        <f>(F19*Schichtplan!$F$7)*24</f>
        <v>0</v>
      </c>
      <c r="H19" s="56">
        <f t="shared" si="0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3:18">
      <c r="C20" s="5" t="s">
        <v>87</v>
      </c>
      <c r="D20" s="6" t="s">
        <v>102</v>
      </c>
      <c r="E20" s="54">
        <v>22.263690476190501</v>
      </c>
      <c r="F20" s="13">
        <f>COUNTIF(Schichtplan!D11:J34,'Übersicht Mitarbeiter'!D20)</f>
        <v>5</v>
      </c>
      <c r="G20" s="57">
        <f>(F20*Schichtplan!$F$7)*24</f>
        <v>50.000000000000043</v>
      </c>
      <c r="H20" s="56">
        <f t="shared" si="0"/>
        <v>1113.1845238095259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3:18">
      <c r="C21" s="5" t="s">
        <v>88</v>
      </c>
      <c r="D21" s="6" t="s">
        <v>103</v>
      </c>
      <c r="E21" s="54">
        <v>22.930595238095201</v>
      </c>
      <c r="F21" s="13">
        <f>COUNTIF(Schichtplan!D11:J34,'Übersicht Mitarbeiter'!D21)</f>
        <v>0</v>
      </c>
      <c r="G21" s="57">
        <f>(F21*Schichtplan!$F$7)*24</f>
        <v>0</v>
      </c>
      <c r="H21" s="56">
        <f t="shared" si="0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3:18">
      <c r="C22" s="5" t="s">
        <v>89</v>
      </c>
      <c r="D22" s="6" t="s">
        <v>104</v>
      </c>
      <c r="E22" s="54">
        <v>23.5975</v>
      </c>
      <c r="F22" s="13">
        <f>COUNTIF(Schichtplan!D11:J34,'Übersicht Mitarbeiter'!D22)</f>
        <v>0</v>
      </c>
      <c r="G22" s="57">
        <f>(F22*Schichtplan!$F$7)*24</f>
        <v>0</v>
      </c>
      <c r="H22" s="56">
        <f t="shared" si="0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3:18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3:18">
      <c r="C24" s="2"/>
      <c r="D24" s="2"/>
      <c r="E24" s="2"/>
      <c r="F24" s="71" t="s">
        <v>114</v>
      </c>
      <c r="G24" s="71"/>
      <c r="H24" s="55">
        <f>SUM(H8:H22)</f>
        <v>8187.8273809523916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3:1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3: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3:18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3:18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3:18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3:18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3:18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3:18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3:18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3:18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3:18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3:18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3:18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8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3:18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3:18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3:18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3:18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3:18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3:18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3:18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3:18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3:18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7" customFormat="1">
      <c r="A52" s="11"/>
      <c r="G52" s="8" t="str">
        <f>HYPERLINK("https://www.papershift.com/","Powered by © Papershift.com")</f>
        <v>Powered by © Papershift.com</v>
      </c>
      <c r="P52" s="1"/>
      <c r="R52" s="1"/>
    </row>
  </sheetData>
  <sheetProtection algorithmName="SHA-512" hashValue="3dVwZGJrjiF2gp43D8oaTncS4S2/1QdkFM8x53kKdkPzwBp6qApOW9N+9+lj/dDyrj1SjNgnZl5E/VbrZ1qebA==" saltValue="71PPlCE34J2+jtHsmJN9rA==" spinCount="100000" sheet="1" scenarios="1" formatCells="0" formatColumns="0" formatRows="0" insertColumns="0" insertRows="0" insertHyperlinks="0" deleteColumns="0" deleteRows="0" selectLockedCells="1" sort="0" autoFilter="0"/>
  <mergeCells count="2">
    <mergeCell ref="B2:H4"/>
    <mergeCell ref="F24:G24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Schichtplan</vt:lpstr>
      <vt:lpstr>Übersicht Mitarbeiter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2022-07-07T09:07:44Z</dcterms:created>
  <dcterms:modified xsi:type="dcterms:W3CDTF">2022-11-24T15:55:53Z</dcterms:modified>
  <cp:category/>
  <cp:contentStatus/>
</cp:coreProperties>
</file>